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Результаты" sheetId="1" r:id="rId1"/>
    <sheet name="Рейтинг" sheetId="2" r:id="rId2"/>
  </sheets>
  <definedNames>
    <definedName name="_xlnm.Print_Titles" localSheetId="0">'Результаты'!$3:$5</definedName>
  </definedNames>
  <calcPr fullCalcOnLoad="1" refMode="R1C1"/>
</workbook>
</file>

<file path=xl/sharedStrings.xml><?xml version="1.0" encoding="utf-8"?>
<sst xmlns="http://schemas.openxmlformats.org/spreadsheetml/2006/main" count="271" uniqueCount="133">
  <si>
    <t>Код аналитической программной классификации</t>
  </si>
  <si>
    <t>Наименование муниципальной программы, подпрограммы</t>
  </si>
  <si>
    <t xml:space="preserve">Эффективность реализации муниципальной программы (подпрограммы) </t>
  </si>
  <si>
    <t>МП</t>
  </si>
  <si>
    <t>Пп</t>
  </si>
  <si>
    <t>Развитие образования и воспитание</t>
  </si>
  <si>
    <t>Зам. главы Администрации по социальным вопросам</t>
  </si>
  <si>
    <t>Развитие дошкольного образования</t>
  </si>
  <si>
    <t>Развитие общего образования</t>
  </si>
  <si>
    <t>Дополнительное образование и воспитание детей</t>
  </si>
  <si>
    <t>Создание условий для реализации муниципальной программы</t>
  </si>
  <si>
    <t>Детское и школьное питание</t>
  </si>
  <si>
    <t>Развитие культуры</t>
  </si>
  <si>
    <t>Сохранение, использование и популяризация объектов культурного наследия</t>
  </si>
  <si>
    <t>Социальная поддержка населения</t>
  </si>
  <si>
    <t xml:space="preserve">Социальная поддержка семьи и детей </t>
  </si>
  <si>
    <t>Социальная поддержка старшего поколения, ветеранов и инвалидов, иных категорий граждан</t>
  </si>
  <si>
    <t>Обеспечение жильем отдельных категорий граждан, стимулирование улучшения жилищных условий</t>
  </si>
  <si>
    <t>Создание условий для устойчивого экономического развития</t>
  </si>
  <si>
    <t>Развитие потребительского рынка</t>
  </si>
  <si>
    <t>Создание условий для развития предпринимательства</t>
  </si>
  <si>
    <t>Создание благоприятных условий для привлечения инвестиций</t>
  </si>
  <si>
    <t>Содействие занятости населения</t>
  </si>
  <si>
    <t>Профилактика правонарушений</t>
  </si>
  <si>
    <t>Комплексные меры противодействия злоупотреблению наркотиками и их незаконному обороту</t>
  </si>
  <si>
    <t>Содержание и развитие городского хозяйства</t>
  </si>
  <si>
    <t>Содержание и развитие жилищного хозяйства</t>
  </si>
  <si>
    <t>Содержание и развитие коммунальной инфраструктуры</t>
  </si>
  <si>
    <t>Благоустройство и охрана окружающей среды</t>
  </si>
  <si>
    <t>Развитие транспортной системы (организация транспортного обслуживания населения, развитие дорожного хозяйства)</t>
  </si>
  <si>
    <t>Создание условий для реализации программы</t>
  </si>
  <si>
    <t>Энергосбережение и повышение энергетической эффективности</t>
  </si>
  <si>
    <t>Муниципальное управление</t>
  </si>
  <si>
    <t>Организация муниципального управления</t>
  </si>
  <si>
    <t>Управление муниципальными финансами</t>
  </si>
  <si>
    <t>Управление муниципальным имуществом и земельными ресурсами</t>
  </si>
  <si>
    <t xml:space="preserve">Архивное дело </t>
  </si>
  <si>
    <t xml:space="preserve">Государственная регистрация актов гражданского состояния </t>
  </si>
  <si>
    <t>Реализация молодежной политики</t>
  </si>
  <si>
    <t>01</t>
  </si>
  <si>
    <t>1</t>
  </si>
  <si>
    <t>2</t>
  </si>
  <si>
    <t>3</t>
  </si>
  <si>
    <t>4</t>
  </si>
  <si>
    <t>5</t>
  </si>
  <si>
    <t>02</t>
  </si>
  <si>
    <t>03</t>
  </si>
  <si>
    <t>04</t>
  </si>
  <si>
    <t>05</t>
  </si>
  <si>
    <t>06</t>
  </si>
  <si>
    <t>07</t>
  </si>
  <si>
    <t>08</t>
  </si>
  <si>
    <t>09</t>
  </si>
  <si>
    <t>6</t>
  </si>
  <si>
    <t>Координатор программы/                      Ответственный исполнитель подпрограммы</t>
  </si>
  <si>
    <t>Управление образования</t>
  </si>
  <si>
    <t>Управление культуры, спорта и молодежной политики</t>
  </si>
  <si>
    <t>Аппарат Администрации</t>
  </si>
  <si>
    <t>Управление социальной поддержки</t>
  </si>
  <si>
    <t>Управление ЖКХ</t>
  </si>
  <si>
    <t>Зам.главы Администрации по экономике, финансам и инвестициям</t>
  </si>
  <si>
    <t>Управление экономики</t>
  </si>
  <si>
    <t>Руководитель Аппарата Администрации</t>
  </si>
  <si>
    <t>Управление ГО и ЧС</t>
  </si>
  <si>
    <t>Управление архитектуры</t>
  </si>
  <si>
    <t>Управление финансов</t>
  </si>
  <si>
    <t>Архив</t>
  </si>
  <si>
    <t>ЗАГС</t>
  </si>
  <si>
    <t>высокая</t>
  </si>
  <si>
    <t>Степнь достижения  целевых показателей</t>
  </si>
  <si>
    <t>Степень реализации мероприятий</t>
  </si>
  <si>
    <t>Степень соответствия запланированному уровню расходов бюджета</t>
  </si>
  <si>
    <t>Эфективность использования бюджетных средств</t>
  </si>
  <si>
    <t xml:space="preserve">Эффективность реализации муниципальной программы </t>
  </si>
  <si>
    <t xml:space="preserve">0ценка эффективности реализации муниципальной программы </t>
  </si>
  <si>
    <t>8=6/7</t>
  </si>
  <si>
    <t>9= 5*8</t>
  </si>
  <si>
    <t xml:space="preserve">0ценка (заключение) эффективности реализации муниципальной программы (подпрограммы) </t>
  </si>
  <si>
    <t>Место</t>
  </si>
  <si>
    <t>Наименование муниципальной программы</t>
  </si>
  <si>
    <t>Развитие туризма</t>
  </si>
  <si>
    <t>средняя</t>
  </si>
  <si>
    <t>Развитие системы социального партнерства, улучшение условий и охраны труда</t>
  </si>
  <si>
    <t>Капитальное строительство, реконструкция и капитальный ремонт объектов муниципальной собственности</t>
  </si>
  <si>
    <t>Развитие институтов гражданского общества и поддержки социально-ориентированных некоммерческих организаций, осуществляющих деятельность на территории МО "Город Воткинск"</t>
  </si>
  <si>
    <t>Координатор программы /  Ответственный исполнитель программы</t>
  </si>
  <si>
    <t>13</t>
  </si>
  <si>
    <t>14</t>
  </si>
  <si>
    <t>Организация бюджетного процесса</t>
  </si>
  <si>
    <t>Повышение эффективности бюджетных расходов</t>
  </si>
  <si>
    <t>15</t>
  </si>
  <si>
    <t>Организация отдыха детей в каникулярное время</t>
  </si>
  <si>
    <t>16</t>
  </si>
  <si>
    <t>Формирование современной городской среды</t>
  </si>
  <si>
    <t xml:space="preserve">удовлетворительная </t>
  </si>
  <si>
    <t>Зам.главы Администрации по архитектуре, строительству, ЖКХ и транспорту</t>
  </si>
  <si>
    <t xml:space="preserve">Создание условий для развития физической культуры и спорта, формирование здорового образа жизни населения </t>
  </si>
  <si>
    <t>Организация досуга и предоставление услуг организаций культур</t>
  </si>
  <si>
    <t>Оразвитие библиотечного дела</t>
  </si>
  <si>
    <t>Развитие музейного дела</t>
  </si>
  <si>
    <t xml:space="preserve">Развитие гражданской обороны, системы предупреждения и ликвидации последствий чрезвычайных ситуаций, реализация мер пожарной безопасности </t>
  </si>
  <si>
    <t>Предупреждение, спасение, помощь</t>
  </si>
  <si>
    <t>Пожарная безопасность</t>
  </si>
  <si>
    <t>Построение и развитие аппаратно-программного комплекса "Безопасный город"</t>
  </si>
  <si>
    <t>Территориальное развитие (градостроительство )</t>
  </si>
  <si>
    <t>Гармонизация межнациональных отношений, профилактика терроризма и экстремизма</t>
  </si>
  <si>
    <t>17</t>
  </si>
  <si>
    <t>Результаты оценки эффективности реализации муниципальных  программ           за 2021 год</t>
  </si>
  <si>
    <t>Рейтинг эффективности реализации муниципальных  программ  за 2021год</t>
  </si>
  <si>
    <r>
      <t>Зам. главы Администрации по социальным вопросам/</t>
    </r>
    <r>
      <rPr>
        <sz val="11"/>
        <rFont val="Times New Roman"/>
        <family val="1"/>
      </rPr>
      <t>Управление культуры,спорта и молодежной политики</t>
    </r>
  </si>
  <si>
    <r>
      <t xml:space="preserve">Зам.главы Администрации по архитектуре, строительству, ЖКХ и транспорту / </t>
    </r>
    <r>
      <rPr>
        <sz val="11"/>
        <rFont val="Times New Roman"/>
        <family val="1"/>
      </rPr>
      <t>Управление ЖКХ</t>
    </r>
  </si>
  <si>
    <r>
      <t>Зам. главы Администрации по социальным вопросам /</t>
    </r>
    <r>
      <rPr>
        <sz val="11"/>
        <rFont val="Times New Roman"/>
        <family val="1"/>
      </rPr>
      <t xml:space="preserve"> Управление культуры, спорта и молодежной политики</t>
    </r>
  </si>
  <si>
    <r>
      <t xml:space="preserve">Зам. главы Администрации по социальным вопросам / </t>
    </r>
    <r>
      <rPr>
        <sz val="11"/>
        <rFont val="Times New Roman"/>
        <family val="1"/>
      </rPr>
      <t>Управление культуры, спорта и молодежной политики</t>
    </r>
  </si>
  <si>
    <r>
      <t xml:space="preserve">Зам.главы Администрации по архитектуре, строительству, ЖКХ и транспорту/ </t>
    </r>
    <r>
      <rPr>
        <sz val="11"/>
        <rFont val="Times New Roman"/>
        <family val="1"/>
      </rPr>
      <t>УМИиЗР</t>
    </r>
  </si>
  <si>
    <r>
      <rPr>
        <b/>
        <sz val="11"/>
        <rFont val="Times New Roman"/>
        <family val="1"/>
      </rPr>
      <t>Зам.главы Администрации по экономике, финансам и инвестициям</t>
    </r>
    <r>
      <rPr>
        <sz val="11"/>
        <rFont val="Times New Roman"/>
        <family val="1"/>
      </rPr>
      <t>/ Управление экономики</t>
    </r>
  </si>
  <si>
    <r>
      <rPr>
        <b/>
        <sz val="11"/>
        <rFont val="Times New Roman"/>
        <family val="1"/>
      </rPr>
      <t xml:space="preserve">Зам. главы Администрации по социальным вопросам </t>
    </r>
    <r>
      <rPr>
        <sz val="11"/>
        <rFont val="Times New Roman"/>
        <family val="1"/>
      </rPr>
      <t>/ Управление социальной поддержки</t>
    </r>
  </si>
  <si>
    <r>
      <t>Зам.главы Администрации по архитектуре, строительству, ЖКХ и транспорту/</t>
    </r>
    <r>
      <rPr>
        <sz val="12"/>
        <rFont val="Times New Roman"/>
        <family val="1"/>
      </rPr>
      <t xml:space="preserve"> Управление ЖКХ, Управление архитектуры и градостроительства</t>
    </r>
  </si>
  <si>
    <r>
      <t>Зам.главы Администрации по архитектуре, строительству, ЖКХ и транспорту</t>
    </r>
    <r>
      <rPr>
        <sz val="12"/>
        <rFont val="Times New Roman"/>
        <family val="1"/>
      </rPr>
      <t xml:space="preserve"> / Управление ЖКХ, Управление каритального строительства</t>
    </r>
  </si>
  <si>
    <r>
      <t xml:space="preserve">Руководитель Аппарата Администрации/ </t>
    </r>
    <r>
      <rPr>
        <sz val="12"/>
        <rFont val="Times New Roman"/>
        <family val="1"/>
      </rPr>
      <t>Аппарат Администрации г. Воткинска,Управление архивов, Управление ЗАГС</t>
    </r>
  </si>
  <si>
    <r>
      <t xml:space="preserve">Зам.главы Администрации по экономике, финансам и инвестициям/ </t>
    </r>
    <r>
      <rPr>
        <sz val="12"/>
        <rFont val="Times New Roman"/>
        <family val="1"/>
      </rPr>
      <t>Управление финансов</t>
    </r>
  </si>
  <si>
    <r>
      <t>Зам. главы Администрации по социальным вопросам</t>
    </r>
    <r>
      <rPr>
        <sz val="12"/>
        <rFont val="Times New Roman"/>
        <family val="1"/>
      </rPr>
      <t xml:space="preserve"> / Управление культуры, спорта и молодежной политики</t>
    </r>
  </si>
  <si>
    <r>
      <t xml:space="preserve">Зам. главы Администрации по социальным вопросам / </t>
    </r>
    <r>
      <rPr>
        <sz val="12"/>
        <rFont val="Times New Roman"/>
        <family val="1"/>
      </rPr>
      <t>Управление социальной поддержки населения, Управление ЖКХ</t>
    </r>
  </si>
  <si>
    <r>
      <t xml:space="preserve">Руководитель Аппарата Администрации/ </t>
    </r>
    <r>
      <rPr>
        <sz val="12"/>
        <rFont val="Times New Roman"/>
        <family val="1"/>
      </rPr>
      <t>Управление ГОиЧС</t>
    </r>
  </si>
  <si>
    <r>
      <t xml:space="preserve">Зам.главы Администрации по экономике, финансам и инвестициям/ </t>
    </r>
    <r>
      <rPr>
        <sz val="12"/>
        <rFont val="Times New Roman"/>
        <family val="1"/>
      </rPr>
      <t>Управление экономики</t>
    </r>
  </si>
  <si>
    <r>
      <t xml:space="preserve">Зам.главы Администрации по архитектуре, строительству, ЖКХ и транспорту / </t>
    </r>
    <r>
      <rPr>
        <sz val="12"/>
        <rFont val="Times New Roman"/>
        <family val="1"/>
      </rPr>
      <t>Управление ЖКХ</t>
    </r>
  </si>
  <si>
    <r>
      <t xml:space="preserve">Зам. главы Администрации по социальным вопросам/ </t>
    </r>
    <r>
      <rPr>
        <sz val="12"/>
        <rFont val="Times New Roman"/>
        <family val="1"/>
      </rPr>
      <t>Управление образования, Управление культуры, спорта и молодежной политики</t>
    </r>
  </si>
  <si>
    <r>
      <t xml:space="preserve">Зам.главы Администрации по архитектуре, строительству, ЖКХ и транспорту/ </t>
    </r>
    <r>
      <rPr>
        <sz val="12"/>
        <rFont val="Times New Roman"/>
        <family val="1"/>
      </rPr>
      <t>УМИиЗР</t>
    </r>
  </si>
  <si>
    <r>
      <t xml:space="preserve">Зам. главы Администрации по социальным вопросам/ </t>
    </r>
    <r>
      <rPr>
        <sz val="12"/>
        <rFont val="Times New Roman"/>
        <family val="1"/>
      </rPr>
      <t>Управление культуры, спорта и молодежной политики</t>
    </r>
  </si>
  <si>
    <r>
      <t xml:space="preserve">Зам. главы Администрации по социальным вопросам/ </t>
    </r>
    <r>
      <rPr>
        <sz val="12"/>
        <rFont val="Times New Roman"/>
        <family val="1"/>
      </rPr>
      <t>Управление культуры, спорта и молодежной политики, Управление образования</t>
    </r>
  </si>
  <si>
    <r>
      <t xml:space="preserve">Зам. главы Администрации по социальным вопросам / </t>
    </r>
    <r>
      <rPr>
        <sz val="12"/>
        <rFont val="Times New Roman"/>
        <family val="1"/>
      </rPr>
      <t>Управление культуры, спорта и молодежной политики</t>
    </r>
  </si>
  <si>
    <r>
      <t xml:space="preserve">Зам. главы Администрации по социальным вопросам / </t>
    </r>
    <r>
      <rPr>
        <sz val="12"/>
        <rFont val="Times New Roman"/>
        <family val="1"/>
      </rPr>
      <t>Управление социальной поддержки населения</t>
    </r>
  </si>
  <si>
    <r>
      <t>Зам. главы Администрации по социальным вопросам /</t>
    </r>
    <r>
      <rPr>
        <sz val="12"/>
        <rFont val="Times New Roman"/>
        <family val="1"/>
      </rPr>
      <t xml:space="preserve"> Управление культуры, спорта и молодежной политики</t>
    </r>
  </si>
  <si>
    <r>
      <t>Зам.главы Администрации по архитектуре, строительству, ЖКХ и транспорту</t>
    </r>
    <r>
      <rPr>
        <sz val="11"/>
        <rFont val="Times New Roman"/>
        <family val="1"/>
      </rPr>
      <t xml:space="preserve"> / Управление ЖКХ, Управление капитального строительства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</si>
</sst>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[$-FC19]d\ mmmm\ yyyy\ &quot;г.&quot;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188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88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wrapText="1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8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55">
      <selection activeCell="A59" sqref="A59:IV59"/>
    </sheetView>
  </sheetViews>
  <sheetFormatPr defaultColWidth="9.140625" defaultRowHeight="12.75"/>
  <cols>
    <col min="1" max="2" width="4.8515625" style="1" customWidth="1"/>
    <col min="3" max="3" width="45.421875" style="1" customWidth="1"/>
    <col min="4" max="4" width="26.421875" style="5" customWidth="1"/>
    <col min="5" max="5" width="8.8515625" style="5" customWidth="1"/>
    <col min="6" max="6" width="8.28125" style="5" customWidth="1"/>
    <col min="7" max="7" width="11.7109375" style="5" customWidth="1"/>
    <col min="8" max="8" width="9.00390625" style="5" customWidth="1"/>
    <col min="9" max="9" width="10.57421875" style="4" customWidth="1"/>
    <col min="10" max="10" width="14.57421875" style="1" customWidth="1"/>
    <col min="11" max="16384" width="8.8515625" style="1" customWidth="1"/>
  </cols>
  <sheetData>
    <row r="1" spans="1:10" ht="15">
      <c r="A1" s="68" t="s">
        <v>107</v>
      </c>
      <c r="B1" s="68"/>
      <c r="C1" s="68"/>
      <c r="D1" s="68"/>
      <c r="E1" s="68"/>
      <c r="F1" s="68"/>
      <c r="G1" s="68"/>
      <c r="H1" s="68"/>
      <c r="I1" s="68"/>
      <c r="J1" s="68"/>
    </row>
    <row r="3" spans="1:10" s="13" customFormat="1" ht="28.5" customHeight="1">
      <c r="A3" s="73" t="s">
        <v>0</v>
      </c>
      <c r="B3" s="73"/>
      <c r="C3" s="74" t="s">
        <v>1</v>
      </c>
      <c r="D3" s="75" t="s">
        <v>54</v>
      </c>
      <c r="E3" s="75" t="s">
        <v>69</v>
      </c>
      <c r="F3" s="75" t="s">
        <v>70</v>
      </c>
      <c r="G3" s="75" t="s">
        <v>71</v>
      </c>
      <c r="H3" s="75" t="s">
        <v>72</v>
      </c>
      <c r="I3" s="71" t="s">
        <v>2</v>
      </c>
      <c r="J3" s="71" t="s">
        <v>77</v>
      </c>
    </row>
    <row r="4" spans="1:10" s="13" customFormat="1" ht="28.5" customHeight="1">
      <c r="A4" s="11" t="s">
        <v>3</v>
      </c>
      <c r="B4" s="11" t="s">
        <v>4</v>
      </c>
      <c r="C4" s="74"/>
      <c r="D4" s="76"/>
      <c r="E4" s="76"/>
      <c r="F4" s="76"/>
      <c r="G4" s="76"/>
      <c r="H4" s="76"/>
      <c r="I4" s="72"/>
      <c r="J4" s="72"/>
    </row>
    <row r="5" spans="1:10" s="13" customFormat="1" ht="9">
      <c r="A5" s="11" t="s">
        <v>40</v>
      </c>
      <c r="B5" s="11" t="s">
        <v>41</v>
      </c>
      <c r="C5" s="12">
        <v>3</v>
      </c>
      <c r="D5" s="14">
        <v>4</v>
      </c>
      <c r="E5" s="14">
        <v>5</v>
      </c>
      <c r="F5" s="14">
        <v>6</v>
      </c>
      <c r="G5" s="14">
        <v>7</v>
      </c>
      <c r="H5" s="14" t="s">
        <v>75</v>
      </c>
      <c r="I5" s="28" t="s">
        <v>76</v>
      </c>
      <c r="J5" s="28">
        <v>10</v>
      </c>
    </row>
    <row r="6" spans="1:10" s="3" customFormat="1" ht="41.25">
      <c r="A6" s="24" t="s">
        <v>39</v>
      </c>
      <c r="B6" s="24"/>
      <c r="C6" s="25" t="s">
        <v>5</v>
      </c>
      <c r="D6" s="26" t="s">
        <v>6</v>
      </c>
      <c r="E6" s="27">
        <v>0.875</v>
      </c>
      <c r="F6" s="27">
        <v>1</v>
      </c>
      <c r="G6" s="27">
        <v>0.986</v>
      </c>
      <c r="H6" s="27">
        <f aca="true" t="shared" si="0" ref="H6:H12">F6/G6</f>
        <v>1.0141987829614605</v>
      </c>
      <c r="I6" s="29">
        <f aca="true" t="shared" si="1" ref="I6:I12">E6*H6</f>
        <v>0.8874239350912779</v>
      </c>
      <c r="J6" s="30" t="s">
        <v>81</v>
      </c>
    </row>
    <row r="7" spans="1:10" s="2" customFormat="1" ht="13.5">
      <c r="A7" s="10" t="s">
        <v>39</v>
      </c>
      <c r="B7" s="10" t="s">
        <v>40</v>
      </c>
      <c r="C7" s="9" t="s">
        <v>7</v>
      </c>
      <c r="D7" s="69" t="s">
        <v>55</v>
      </c>
      <c r="E7" s="8">
        <v>0.835</v>
      </c>
      <c r="F7" s="8">
        <v>1</v>
      </c>
      <c r="G7" s="8">
        <v>0.988</v>
      </c>
      <c r="H7" s="8">
        <f t="shared" si="0"/>
        <v>1.0121457489878543</v>
      </c>
      <c r="I7" s="31">
        <f t="shared" si="1"/>
        <v>0.8451417004048583</v>
      </c>
      <c r="J7" s="32" t="s">
        <v>81</v>
      </c>
    </row>
    <row r="8" spans="1:10" s="2" customFormat="1" ht="13.5">
      <c r="A8" s="10" t="s">
        <v>39</v>
      </c>
      <c r="B8" s="10" t="s">
        <v>41</v>
      </c>
      <c r="C8" s="9" t="s">
        <v>8</v>
      </c>
      <c r="D8" s="77"/>
      <c r="E8" s="8">
        <v>0.964</v>
      </c>
      <c r="F8" s="8">
        <v>1</v>
      </c>
      <c r="G8" s="8">
        <v>0.987</v>
      </c>
      <c r="H8" s="8">
        <f t="shared" si="0"/>
        <v>1.0131712259371835</v>
      </c>
      <c r="I8" s="31">
        <f t="shared" si="1"/>
        <v>0.9766970618034448</v>
      </c>
      <c r="J8" s="32" t="s">
        <v>68</v>
      </c>
    </row>
    <row r="9" spans="1:10" s="2" customFormat="1" ht="13.5">
      <c r="A9" s="10" t="s">
        <v>39</v>
      </c>
      <c r="B9" s="10" t="s">
        <v>42</v>
      </c>
      <c r="C9" s="9" t="s">
        <v>9</v>
      </c>
      <c r="D9" s="77"/>
      <c r="E9" s="8">
        <v>0.848</v>
      </c>
      <c r="F9" s="8">
        <v>1</v>
      </c>
      <c r="G9" s="8">
        <v>0.998</v>
      </c>
      <c r="H9" s="8">
        <f t="shared" si="0"/>
        <v>1.002004008016032</v>
      </c>
      <c r="I9" s="31">
        <f t="shared" si="1"/>
        <v>0.849699398797595</v>
      </c>
      <c r="J9" s="32" t="s">
        <v>81</v>
      </c>
    </row>
    <row r="10" spans="1:10" s="2" customFormat="1" ht="27">
      <c r="A10" s="10" t="s">
        <v>39</v>
      </c>
      <c r="B10" s="10" t="s">
        <v>43</v>
      </c>
      <c r="C10" s="9" t="s">
        <v>10</v>
      </c>
      <c r="D10" s="77"/>
      <c r="E10" s="8">
        <v>0.895</v>
      </c>
      <c r="F10" s="8">
        <v>1</v>
      </c>
      <c r="G10" s="8">
        <v>0.988</v>
      </c>
      <c r="H10" s="8">
        <f>F10/G10</f>
        <v>1.0121457489878543</v>
      </c>
      <c r="I10" s="31">
        <f>E10*H10</f>
        <v>0.9058704453441295</v>
      </c>
      <c r="J10" s="32" t="s">
        <v>68</v>
      </c>
    </row>
    <row r="11" spans="1:10" s="2" customFormat="1" ht="13.5">
      <c r="A11" s="10" t="s">
        <v>39</v>
      </c>
      <c r="B11" s="10" t="s">
        <v>44</v>
      </c>
      <c r="C11" s="9" t="s">
        <v>11</v>
      </c>
      <c r="D11" s="77"/>
      <c r="E11" s="8">
        <v>1</v>
      </c>
      <c r="F11" s="8">
        <v>1</v>
      </c>
      <c r="G11" s="8">
        <v>0.942</v>
      </c>
      <c r="H11" s="8">
        <f>F11/G11</f>
        <v>1.0615711252653928</v>
      </c>
      <c r="I11" s="31">
        <f>E11*H11</f>
        <v>1.0615711252653928</v>
      </c>
      <c r="J11" s="32" t="s">
        <v>68</v>
      </c>
    </row>
    <row r="12" spans="1:10" s="2" customFormat="1" ht="13.5">
      <c r="A12" s="10" t="s">
        <v>39</v>
      </c>
      <c r="B12" s="10" t="s">
        <v>53</v>
      </c>
      <c r="C12" s="9" t="s">
        <v>91</v>
      </c>
      <c r="D12" s="70"/>
      <c r="E12" s="20">
        <v>0.818</v>
      </c>
      <c r="F12" s="8">
        <v>1</v>
      </c>
      <c r="G12" s="8">
        <v>0.974</v>
      </c>
      <c r="H12" s="8">
        <f t="shared" si="0"/>
        <v>1.026694045174538</v>
      </c>
      <c r="I12" s="31">
        <f t="shared" si="1"/>
        <v>0.8398357289527721</v>
      </c>
      <c r="J12" s="32" t="s">
        <v>81</v>
      </c>
    </row>
    <row r="13" spans="1:10" s="3" customFormat="1" ht="82.5">
      <c r="A13" s="24" t="s">
        <v>45</v>
      </c>
      <c r="B13" s="24"/>
      <c r="C13" s="25" t="s">
        <v>96</v>
      </c>
      <c r="D13" s="26" t="s">
        <v>109</v>
      </c>
      <c r="E13" s="27">
        <v>0.931</v>
      </c>
      <c r="F13" s="27">
        <v>0.867</v>
      </c>
      <c r="G13" s="41">
        <v>1</v>
      </c>
      <c r="H13" s="27">
        <f aca="true" t="shared" si="2" ref="H13:H46">F13/G13</f>
        <v>0.867</v>
      </c>
      <c r="I13" s="29">
        <f aca="true" t="shared" si="3" ref="I13:I46">E13*H13</f>
        <v>0.807177</v>
      </c>
      <c r="J13" s="30" t="s">
        <v>81</v>
      </c>
    </row>
    <row r="14" spans="1:10" s="3" customFormat="1" ht="41.25">
      <c r="A14" s="24" t="s">
        <v>46</v>
      </c>
      <c r="B14" s="24"/>
      <c r="C14" s="25" t="s">
        <v>12</v>
      </c>
      <c r="D14" s="26" t="s">
        <v>6</v>
      </c>
      <c r="E14" s="27">
        <v>0.821</v>
      </c>
      <c r="F14" s="27">
        <v>0.96</v>
      </c>
      <c r="G14" s="27">
        <v>0.924</v>
      </c>
      <c r="H14" s="27">
        <f t="shared" si="2"/>
        <v>1.0389610389610389</v>
      </c>
      <c r="I14" s="29">
        <f t="shared" si="3"/>
        <v>0.8529870129870128</v>
      </c>
      <c r="J14" s="30" t="s">
        <v>81</v>
      </c>
    </row>
    <row r="15" spans="1:10" s="2" customFormat="1" ht="27">
      <c r="A15" s="10" t="s">
        <v>46</v>
      </c>
      <c r="B15" s="10" t="s">
        <v>40</v>
      </c>
      <c r="C15" s="9" t="s">
        <v>97</v>
      </c>
      <c r="D15" s="69" t="s">
        <v>56</v>
      </c>
      <c r="E15" s="20">
        <v>0.738</v>
      </c>
      <c r="F15" s="8">
        <v>1</v>
      </c>
      <c r="G15" s="8">
        <v>1</v>
      </c>
      <c r="H15" s="8">
        <f t="shared" si="2"/>
        <v>1</v>
      </c>
      <c r="I15" s="31">
        <f t="shared" si="3"/>
        <v>0.738</v>
      </c>
      <c r="J15" s="32" t="s">
        <v>94</v>
      </c>
    </row>
    <row r="16" spans="1:10" s="2" customFormat="1" ht="13.5">
      <c r="A16" s="10" t="s">
        <v>46</v>
      </c>
      <c r="B16" s="10" t="s">
        <v>41</v>
      </c>
      <c r="C16" s="9" t="s">
        <v>98</v>
      </c>
      <c r="D16" s="77"/>
      <c r="E16" s="20">
        <v>0.957</v>
      </c>
      <c r="F16" s="8">
        <v>1</v>
      </c>
      <c r="G16" s="8">
        <v>1</v>
      </c>
      <c r="H16" s="8">
        <f t="shared" si="2"/>
        <v>1</v>
      </c>
      <c r="I16" s="31">
        <f t="shared" si="3"/>
        <v>0.957</v>
      </c>
      <c r="J16" s="32" t="s">
        <v>68</v>
      </c>
    </row>
    <row r="17" spans="1:10" s="2" customFormat="1" ht="27">
      <c r="A17" s="10" t="s">
        <v>46</v>
      </c>
      <c r="B17" s="10" t="s">
        <v>42</v>
      </c>
      <c r="C17" s="9" t="s">
        <v>99</v>
      </c>
      <c r="D17" s="77"/>
      <c r="E17" s="20">
        <v>0.733</v>
      </c>
      <c r="F17" s="8">
        <v>1</v>
      </c>
      <c r="G17" s="8">
        <v>1</v>
      </c>
      <c r="H17" s="8">
        <f t="shared" si="2"/>
        <v>1</v>
      </c>
      <c r="I17" s="31">
        <f t="shared" si="3"/>
        <v>0.733</v>
      </c>
      <c r="J17" s="32" t="s">
        <v>94</v>
      </c>
    </row>
    <row r="18" spans="1:10" s="2" customFormat="1" ht="27">
      <c r="A18" s="10" t="s">
        <v>46</v>
      </c>
      <c r="B18" s="10" t="s">
        <v>43</v>
      </c>
      <c r="C18" s="9" t="s">
        <v>13</v>
      </c>
      <c r="D18" s="77"/>
      <c r="E18" s="20">
        <v>1</v>
      </c>
      <c r="F18" s="8">
        <v>0.9</v>
      </c>
      <c r="G18" s="8">
        <v>1</v>
      </c>
      <c r="H18" s="8">
        <f t="shared" si="2"/>
        <v>0.9</v>
      </c>
      <c r="I18" s="31">
        <f t="shared" si="3"/>
        <v>0.9</v>
      </c>
      <c r="J18" s="32" t="s">
        <v>68</v>
      </c>
    </row>
    <row r="19" spans="1:10" s="2" customFormat="1" ht="27">
      <c r="A19" s="10" t="s">
        <v>46</v>
      </c>
      <c r="B19" s="10" t="s">
        <v>44</v>
      </c>
      <c r="C19" s="9" t="s">
        <v>10</v>
      </c>
      <c r="D19" s="70"/>
      <c r="E19" s="8">
        <v>0.878</v>
      </c>
      <c r="F19" s="8">
        <v>0.9</v>
      </c>
      <c r="G19" s="8">
        <v>0.776</v>
      </c>
      <c r="H19" s="8">
        <f t="shared" si="2"/>
        <v>1.1597938144329898</v>
      </c>
      <c r="I19" s="31">
        <f t="shared" si="3"/>
        <v>1.018298969072165</v>
      </c>
      <c r="J19" s="32" t="s">
        <v>68</v>
      </c>
    </row>
    <row r="20" spans="1:10" s="44" customFormat="1" ht="41.25">
      <c r="A20" s="42" t="s">
        <v>47</v>
      </c>
      <c r="B20" s="42"/>
      <c r="C20" s="43" t="s">
        <v>14</v>
      </c>
      <c r="D20" s="22" t="s">
        <v>6</v>
      </c>
      <c r="E20" s="41">
        <v>0.95</v>
      </c>
      <c r="F20" s="41">
        <v>1</v>
      </c>
      <c r="G20" s="41">
        <v>0.988</v>
      </c>
      <c r="H20" s="41">
        <f>F20/G20</f>
        <v>1.0121457489878543</v>
      </c>
      <c r="I20" s="29">
        <f>E20*H20</f>
        <v>0.9615384615384615</v>
      </c>
      <c r="J20" s="30" t="s">
        <v>68</v>
      </c>
    </row>
    <row r="21" spans="1:10" s="2" customFormat="1" ht="13.5">
      <c r="A21" s="10" t="s">
        <v>47</v>
      </c>
      <c r="B21" s="10" t="s">
        <v>40</v>
      </c>
      <c r="C21" s="9" t="s">
        <v>15</v>
      </c>
      <c r="D21" s="69" t="s">
        <v>58</v>
      </c>
      <c r="E21" s="8">
        <v>0.955</v>
      </c>
      <c r="F21" s="8">
        <v>1</v>
      </c>
      <c r="G21" s="8">
        <v>0.986</v>
      </c>
      <c r="H21" s="8">
        <f>F21/G21</f>
        <v>1.0141987829614605</v>
      </c>
      <c r="I21" s="31">
        <f>E21*H21</f>
        <v>0.9685598377281948</v>
      </c>
      <c r="J21" s="32" t="s">
        <v>68</v>
      </c>
    </row>
    <row r="22" spans="1:10" s="2" customFormat="1" ht="27">
      <c r="A22" s="10" t="s">
        <v>47</v>
      </c>
      <c r="B22" s="10" t="s">
        <v>41</v>
      </c>
      <c r="C22" s="9" t="s">
        <v>16</v>
      </c>
      <c r="D22" s="70"/>
      <c r="E22" s="8">
        <v>0.725</v>
      </c>
      <c r="F22" s="8">
        <v>1</v>
      </c>
      <c r="G22" s="8">
        <v>0.997</v>
      </c>
      <c r="H22" s="8">
        <f>F22/G22</f>
        <v>1.0030090270812437</v>
      </c>
      <c r="I22" s="31">
        <f>E22*H22</f>
        <v>0.7271815446339017</v>
      </c>
      <c r="J22" s="32" t="s">
        <v>94</v>
      </c>
    </row>
    <row r="23" spans="1:10" s="2" customFormat="1" ht="41.25">
      <c r="A23" s="10" t="s">
        <v>47</v>
      </c>
      <c r="B23" s="10" t="s">
        <v>42</v>
      </c>
      <c r="C23" s="9" t="s">
        <v>17</v>
      </c>
      <c r="D23" s="39" t="s">
        <v>59</v>
      </c>
      <c r="E23" s="8">
        <v>1</v>
      </c>
      <c r="F23" s="8">
        <v>1</v>
      </c>
      <c r="G23" s="8">
        <v>1</v>
      </c>
      <c r="H23" s="8">
        <f t="shared" si="2"/>
        <v>1</v>
      </c>
      <c r="I23" s="31">
        <f t="shared" si="3"/>
        <v>1</v>
      </c>
      <c r="J23" s="32" t="s">
        <v>68</v>
      </c>
    </row>
    <row r="24" spans="1:10" s="3" customFormat="1" ht="50.25" customHeight="1">
      <c r="A24" s="24" t="s">
        <v>48</v>
      </c>
      <c r="B24" s="24"/>
      <c r="C24" s="25" t="s">
        <v>18</v>
      </c>
      <c r="D24" s="26" t="s">
        <v>60</v>
      </c>
      <c r="E24" s="27">
        <v>0.941</v>
      </c>
      <c r="F24" s="27">
        <v>1</v>
      </c>
      <c r="G24" s="27">
        <v>1</v>
      </c>
      <c r="H24" s="27">
        <f t="shared" si="2"/>
        <v>1</v>
      </c>
      <c r="I24" s="29">
        <f t="shared" si="3"/>
        <v>0.941</v>
      </c>
      <c r="J24" s="30" t="s">
        <v>68</v>
      </c>
    </row>
    <row r="25" spans="1:10" s="2" customFormat="1" ht="13.5">
      <c r="A25" s="10" t="s">
        <v>48</v>
      </c>
      <c r="B25" s="10" t="s">
        <v>40</v>
      </c>
      <c r="C25" s="9" t="s">
        <v>19</v>
      </c>
      <c r="D25" s="69" t="s">
        <v>61</v>
      </c>
      <c r="E25" s="8">
        <v>0.976</v>
      </c>
      <c r="F25" s="8">
        <v>1</v>
      </c>
      <c r="G25" s="8">
        <v>1</v>
      </c>
      <c r="H25" s="8">
        <f t="shared" si="2"/>
        <v>1</v>
      </c>
      <c r="I25" s="31">
        <f t="shared" si="3"/>
        <v>0.976</v>
      </c>
      <c r="J25" s="32" t="s">
        <v>68</v>
      </c>
    </row>
    <row r="26" spans="1:10" s="2" customFormat="1" ht="27">
      <c r="A26" s="10" t="s">
        <v>48</v>
      </c>
      <c r="B26" s="10" t="s">
        <v>41</v>
      </c>
      <c r="C26" s="9" t="s">
        <v>20</v>
      </c>
      <c r="D26" s="77"/>
      <c r="E26" s="8">
        <v>0.962</v>
      </c>
      <c r="F26" s="8">
        <v>1</v>
      </c>
      <c r="G26" s="8">
        <v>1</v>
      </c>
      <c r="H26" s="8">
        <f t="shared" si="2"/>
        <v>1</v>
      </c>
      <c r="I26" s="31">
        <f t="shared" si="3"/>
        <v>0.962</v>
      </c>
      <c r="J26" s="32" t="s">
        <v>68</v>
      </c>
    </row>
    <row r="27" spans="1:10" s="2" customFormat="1" ht="27">
      <c r="A27" s="10" t="s">
        <v>48</v>
      </c>
      <c r="B27" s="10" t="s">
        <v>42</v>
      </c>
      <c r="C27" s="9" t="s">
        <v>21</v>
      </c>
      <c r="D27" s="77"/>
      <c r="E27" s="8">
        <v>0.969</v>
      </c>
      <c r="F27" s="8">
        <v>1</v>
      </c>
      <c r="G27" s="8">
        <v>1</v>
      </c>
      <c r="H27" s="8">
        <f t="shared" si="2"/>
        <v>1</v>
      </c>
      <c r="I27" s="31">
        <f t="shared" si="3"/>
        <v>0.969</v>
      </c>
      <c r="J27" s="32" t="s">
        <v>68</v>
      </c>
    </row>
    <row r="28" spans="1:10" s="2" customFormat="1" ht="13.5">
      <c r="A28" s="10" t="s">
        <v>48</v>
      </c>
      <c r="B28" s="10" t="s">
        <v>43</v>
      </c>
      <c r="C28" s="9" t="s">
        <v>22</v>
      </c>
      <c r="D28" s="77"/>
      <c r="E28" s="8">
        <v>1</v>
      </c>
      <c r="F28" s="8">
        <v>1</v>
      </c>
      <c r="G28" s="8">
        <v>1</v>
      </c>
      <c r="H28" s="8">
        <f t="shared" si="2"/>
        <v>1</v>
      </c>
      <c r="I28" s="31">
        <f t="shared" si="3"/>
        <v>1</v>
      </c>
      <c r="J28" s="32" t="s">
        <v>68</v>
      </c>
    </row>
    <row r="29" spans="1:10" s="2" customFormat="1" ht="27">
      <c r="A29" s="10" t="s">
        <v>48</v>
      </c>
      <c r="B29" s="10" t="s">
        <v>44</v>
      </c>
      <c r="C29" s="9" t="s">
        <v>82</v>
      </c>
      <c r="D29" s="70"/>
      <c r="E29" s="8">
        <v>0.85</v>
      </c>
      <c r="F29" s="8">
        <v>1</v>
      </c>
      <c r="G29" s="8">
        <v>1</v>
      </c>
      <c r="H29" s="8">
        <f t="shared" si="2"/>
        <v>1</v>
      </c>
      <c r="I29" s="31">
        <f t="shared" si="3"/>
        <v>0.85</v>
      </c>
      <c r="J29" s="32" t="s">
        <v>81</v>
      </c>
    </row>
    <row r="30" spans="1:10" s="4" customFormat="1" ht="54.75">
      <c r="A30" s="45" t="s">
        <v>49</v>
      </c>
      <c r="B30" s="45"/>
      <c r="C30" s="25" t="s">
        <v>100</v>
      </c>
      <c r="D30" s="26" t="s">
        <v>62</v>
      </c>
      <c r="E30" s="27">
        <v>0.96</v>
      </c>
      <c r="F30" s="27">
        <v>1</v>
      </c>
      <c r="G30" s="41">
        <v>1</v>
      </c>
      <c r="H30" s="27">
        <f t="shared" si="2"/>
        <v>1</v>
      </c>
      <c r="I30" s="29">
        <f t="shared" si="3"/>
        <v>0.96</v>
      </c>
      <c r="J30" s="30" t="s">
        <v>68</v>
      </c>
    </row>
    <row r="31" spans="1:10" s="2" customFormat="1" ht="13.5">
      <c r="A31" s="46" t="s">
        <v>49</v>
      </c>
      <c r="B31" s="10" t="s">
        <v>40</v>
      </c>
      <c r="C31" s="9" t="s">
        <v>101</v>
      </c>
      <c r="D31" s="69" t="s">
        <v>63</v>
      </c>
      <c r="E31" s="8">
        <v>0.972</v>
      </c>
      <c r="F31" s="8">
        <v>1</v>
      </c>
      <c r="G31" s="20">
        <v>1</v>
      </c>
      <c r="H31" s="8">
        <f t="shared" si="2"/>
        <v>1</v>
      </c>
      <c r="I31" s="31">
        <f t="shared" si="3"/>
        <v>0.972</v>
      </c>
      <c r="J31" s="32" t="s">
        <v>68</v>
      </c>
    </row>
    <row r="32" spans="1:10" s="2" customFormat="1" ht="13.5">
      <c r="A32" s="46" t="s">
        <v>49</v>
      </c>
      <c r="B32" s="10" t="s">
        <v>41</v>
      </c>
      <c r="C32" s="9" t="s">
        <v>102</v>
      </c>
      <c r="D32" s="77"/>
      <c r="E32" s="8">
        <v>0.912</v>
      </c>
      <c r="F32" s="8">
        <v>1</v>
      </c>
      <c r="G32" s="20">
        <v>1</v>
      </c>
      <c r="H32" s="8">
        <f>F32/G32</f>
        <v>1</v>
      </c>
      <c r="I32" s="31">
        <f>E32*H32</f>
        <v>0.912</v>
      </c>
      <c r="J32" s="32" t="s">
        <v>68</v>
      </c>
    </row>
    <row r="33" spans="1:10" s="2" customFormat="1" ht="27">
      <c r="A33" s="46" t="s">
        <v>49</v>
      </c>
      <c r="B33" s="10" t="s">
        <v>42</v>
      </c>
      <c r="C33" s="9" t="s">
        <v>103</v>
      </c>
      <c r="D33" s="70"/>
      <c r="E33" s="8">
        <v>0.99</v>
      </c>
      <c r="F33" s="8">
        <v>1</v>
      </c>
      <c r="G33" s="20">
        <v>1</v>
      </c>
      <c r="H33" s="8">
        <f t="shared" si="2"/>
        <v>1</v>
      </c>
      <c r="I33" s="31">
        <f t="shared" si="3"/>
        <v>0.99</v>
      </c>
      <c r="J33" s="32" t="s">
        <v>68</v>
      </c>
    </row>
    <row r="34" spans="1:10" s="3" customFormat="1" ht="59.25" customHeight="1">
      <c r="A34" s="24" t="s">
        <v>50</v>
      </c>
      <c r="B34" s="24"/>
      <c r="C34" s="25" t="s">
        <v>25</v>
      </c>
      <c r="D34" s="26" t="s">
        <v>95</v>
      </c>
      <c r="E34" s="27">
        <v>0.907</v>
      </c>
      <c r="F34" s="27">
        <v>0.97</v>
      </c>
      <c r="G34" s="27">
        <v>0.858</v>
      </c>
      <c r="H34" s="27">
        <f t="shared" si="2"/>
        <v>1.1305361305361306</v>
      </c>
      <c r="I34" s="29">
        <f t="shared" si="3"/>
        <v>1.0253962703962705</v>
      </c>
      <c r="J34" s="30" t="s">
        <v>68</v>
      </c>
    </row>
    <row r="35" spans="1:10" s="2" customFormat="1" ht="27">
      <c r="A35" s="10" t="s">
        <v>50</v>
      </c>
      <c r="B35" s="10" t="s">
        <v>40</v>
      </c>
      <c r="C35" s="9" t="s">
        <v>104</v>
      </c>
      <c r="D35" s="7" t="s">
        <v>64</v>
      </c>
      <c r="E35" s="8">
        <v>0.898</v>
      </c>
      <c r="F35" s="8">
        <v>0.867</v>
      </c>
      <c r="G35" s="8">
        <v>1</v>
      </c>
      <c r="H35" s="8">
        <f t="shared" si="2"/>
        <v>0.867</v>
      </c>
      <c r="I35" s="31">
        <f t="shared" si="3"/>
        <v>0.778566</v>
      </c>
      <c r="J35" s="32" t="s">
        <v>94</v>
      </c>
    </row>
    <row r="36" spans="1:10" s="2" customFormat="1" ht="13.5">
      <c r="A36" s="10" t="s">
        <v>50</v>
      </c>
      <c r="B36" s="10" t="s">
        <v>41</v>
      </c>
      <c r="C36" s="9" t="s">
        <v>26</v>
      </c>
      <c r="D36" s="69" t="s">
        <v>59</v>
      </c>
      <c r="E36" s="8">
        <v>0.972</v>
      </c>
      <c r="F36" s="8">
        <v>1</v>
      </c>
      <c r="G36" s="8">
        <v>0.939</v>
      </c>
      <c r="H36" s="8">
        <f t="shared" si="2"/>
        <v>1.0649627263045793</v>
      </c>
      <c r="I36" s="31">
        <f t="shared" si="3"/>
        <v>1.035143769968051</v>
      </c>
      <c r="J36" s="32" t="s">
        <v>68</v>
      </c>
    </row>
    <row r="37" spans="1:10" s="2" customFormat="1" ht="27">
      <c r="A37" s="10" t="s">
        <v>50</v>
      </c>
      <c r="B37" s="10" t="s">
        <v>42</v>
      </c>
      <c r="C37" s="9" t="s">
        <v>27</v>
      </c>
      <c r="D37" s="77"/>
      <c r="E37" s="8">
        <v>0.84</v>
      </c>
      <c r="F37" s="8">
        <v>1</v>
      </c>
      <c r="G37" s="8">
        <v>0.585</v>
      </c>
      <c r="H37" s="8">
        <f t="shared" si="2"/>
        <v>1.7094017094017095</v>
      </c>
      <c r="I37" s="31">
        <f t="shared" si="3"/>
        <v>1.435897435897436</v>
      </c>
      <c r="J37" s="32" t="s">
        <v>68</v>
      </c>
    </row>
    <row r="38" spans="1:10" s="2" customFormat="1" ht="13.5">
      <c r="A38" s="10" t="s">
        <v>50</v>
      </c>
      <c r="B38" s="10" t="s">
        <v>43</v>
      </c>
      <c r="C38" s="9" t="s">
        <v>28</v>
      </c>
      <c r="D38" s="77"/>
      <c r="E38" s="8">
        <v>0.963</v>
      </c>
      <c r="F38" s="8">
        <v>1</v>
      </c>
      <c r="G38" s="8">
        <v>0.956</v>
      </c>
      <c r="H38" s="8">
        <f t="shared" si="2"/>
        <v>1.0460251046025104</v>
      </c>
      <c r="I38" s="31">
        <f t="shared" si="3"/>
        <v>1.0073221757322175</v>
      </c>
      <c r="J38" s="32" t="s">
        <v>68</v>
      </c>
    </row>
    <row r="39" spans="1:10" s="2" customFormat="1" ht="41.25">
      <c r="A39" s="10" t="s">
        <v>50</v>
      </c>
      <c r="B39" s="10" t="s">
        <v>44</v>
      </c>
      <c r="C39" s="9" t="s">
        <v>29</v>
      </c>
      <c r="D39" s="77"/>
      <c r="E39" s="8">
        <v>0.982</v>
      </c>
      <c r="F39" s="8">
        <v>1</v>
      </c>
      <c r="G39" s="8">
        <v>0.887</v>
      </c>
      <c r="H39" s="8">
        <f t="shared" si="2"/>
        <v>1.1273957158962795</v>
      </c>
      <c r="I39" s="31">
        <f t="shared" si="3"/>
        <v>1.1071025930101466</v>
      </c>
      <c r="J39" s="32" t="s">
        <v>68</v>
      </c>
    </row>
    <row r="40" spans="1:10" s="2" customFormat="1" ht="13.5">
      <c r="A40" s="10" t="s">
        <v>50</v>
      </c>
      <c r="B40" s="10" t="s">
        <v>53</v>
      </c>
      <c r="C40" s="9" t="s">
        <v>30</v>
      </c>
      <c r="D40" s="77"/>
      <c r="E40" s="8">
        <v>1</v>
      </c>
      <c r="F40" s="8">
        <v>1</v>
      </c>
      <c r="G40" s="8">
        <v>0.998</v>
      </c>
      <c r="H40" s="8">
        <f t="shared" si="2"/>
        <v>1.002004008016032</v>
      </c>
      <c r="I40" s="31">
        <f t="shared" si="3"/>
        <v>1.002004008016032</v>
      </c>
      <c r="J40" s="32" t="s">
        <v>68</v>
      </c>
    </row>
    <row r="41" spans="1:10" s="3" customFormat="1" ht="78" customHeight="1">
      <c r="A41" s="24" t="s">
        <v>51</v>
      </c>
      <c r="B41" s="24"/>
      <c r="C41" s="25" t="s">
        <v>31</v>
      </c>
      <c r="D41" s="26" t="s">
        <v>110</v>
      </c>
      <c r="E41" s="27">
        <v>0.978</v>
      </c>
      <c r="F41" s="27">
        <v>0.955</v>
      </c>
      <c r="G41" s="27">
        <v>0.993</v>
      </c>
      <c r="H41" s="27">
        <v>0.961</v>
      </c>
      <c r="I41" s="29">
        <f t="shared" si="3"/>
        <v>0.939858</v>
      </c>
      <c r="J41" s="30" t="s">
        <v>68</v>
      </c>
    </row>
    <row r="42" spans="1:10" s="44" customFormat="1" ht="27">
      <c r="A42" s="42" t="s">
        <v>52</v>
      </c>
      <c r="B42" s="42"/>
      <c r="C42" s="43" t="s">
        <v>32</v>
      </c>
      <c r="D42" s="22" t="s">
        <v>62</v>
      </c>
      <c r="E42" s="41">
        <v>1</v>
      </c>
      <c r="F42" s="41">
        <v>1</v>
      </c>
      <c r="G42" s="41">
        <v>0.994</v>
      </c>
      <c r="H42" s="41">
        <f t="shared" si="2"/>
        <v>1.0060362173038229</v>
      </c>
      <c r="I42" s="29">
        <f t="shared" si="3"/>
        <v>1.0060362173038229</v>
      </c>
      <c r="J42" s="30" t="s">
        <v>68</v>
      </c>
    </row>
    <row r="43" spans="1:10" s="2" customFormat="1" ht="13.5">
      <c r="A43" s="10" t="s">
        <v>52</v>
      </c>
      <c r="B43" s="10" t="s">
        <v>40</v>
      </c>
      <c r="C43" s="9" t="s">
        <v>33</v>
      </c>
      <c r="D43" s="7" t="s">
        <v>57</v>
      </c>
      <c r="E43" s="8">
        <v>1</v>
      </c>
      <c r="F43" s="8">
        <v>1</v>
      </c>
      <c r="G43" s="8">
        <v>0.993</v>
      </c>
      <c r="H43" s="8">
        <f t="shared" si="2"/>
        <v>1.0070493454179255</v>
      </c>
      <c r="I43" s="31">
        <f t="shared" si="3"/>
        <v>1.0070493454179255</v>
      </c>
      <c r="J43" s="32" t="s">
        <v>68</v>
      </c>
    </row>
    <row r="44" spans="1:10" s="2" customFormat="1" ht="13.5">
      <c r="A44" s="10" t="s">
        <v>52</v>
      </c>
      <c r="B44" s="10" t="s">
        <v>41</v>
      </c>
      <c r="C44" s="9" t="s">
        <v>36</v>
      </c>
      <c r="D44" s="7" t="s">
        <v>66</v>
      </c>
      <c r="E44" s="8">
        <v>1</v>
      </c>
      <c r="F44" s="8">
        <v>1</v>
      </c>
      <c r="G44" s="8">
        <v>1</v>
      </c>
      <c r="H44" s="8">
        <f t="shared" si="2"/>
        <v>1</v>
      </c>
      <c r="I44" s="31">
        <f t="shared" si="3"/>
        <v>1</v>
      </c>
      <c r="J44" s="32" t="s">
        <v>68</v>
      </c>
    </row>
    <row r="45" spans="1:10" s="2" customFormat="1" ht="27">
      <c r="A45" s="10" t="s">
        <v>52</v>
      </c>
      <c r="B45" s="10" t="s">
        <v>42</v>
      </c>
      <c r="C45" s="9" t="s">
        <v>37</v>
      </c>
      <c r="D45" s="7" t="s">
        <v>67</v>
      </c>
      <c r="E45" s="8">
        <v>1</v>
      </c>
      <c r="F45" s="8">
        <v>1</v>
      </c>
      <c r="G45" s="8">
        <v>1</v>
      </c>
      <c r="H45" s="8">
        <f t="shared" si="2"/>
        <v>1</v>
      </c>
      <c r="I45" s="31">
        <f t="shared" si="3"/>
        <v>1</v>
      </c>
      <c r="J45" s="32" t="s">
        <v>68</v>
      </c>
    </row>
    <row r="46" spans="1:10" s="3" customFormat="1" ht="79.5" customHeight="1">
      <c r="A46" s="24">
        <v>10</v>
      </c>
      <c r="B46" s="24"/>
      <c r="C46" s="25" t="s">
        <v>38</v>
      </c>
      <c r="D46" s="26" t="s">
        <v>111</v>
      </c>
      <c r="E46" s="27">
        <v>0.816</v>
      </c>
      <c r="F46" s="27">
        <v>0.87</v>
      </c>
      <c r="G46" s="27">
        <v>0.998</v>
      </c>
      <c r="H46" s="27">
        <f t="shared" si="2"/>
        <v>0.8717434869739479</v>
      </c>
      <c r="I46" s="29">
        <f t="shared" si="3"/>
        <v>0.7113426853707414</v>
      </c>
      <c r="J46" s="30" t="s">
        <v>94</v>
      </c>
    </row>
    <row r="47" spans="1:10" s="23" customFormat="1" ht="83.25" customHeight="1">
      <c r="A47" s="22">
        <v>11</v>
      </c>
      <c r="B47" s="47"/>
      <c r="C47" s="43" t="s">
        <v>83</v>
      </c>
      <c r="D47" s="40" t="s">
        <v>132</v>
      </c>
      <c r="E47" s="41">
        <v>1</v>
      </c>
      <c r="F47" s="41">
        <v>1</v>
      </c>
      <c r="G47" s="41">
        <v>0.983</v>
      </c>
      <c r="H47" s="41">
        <f aca="true" t="shared" si="4" ref="H47:H53">F47/G47</f>
        <v>1.017293997965412</v>
      </c>
      <c r="I47" s="29">
        <f aca="true" t="shared" si="5" ref="I47:I53">E47*H47</f>
        <v>1.017293997965412</v>
      </c>
      <c r="J47" s="30" t="s">
        <v>68</v>
      </c>
    </row>
    <row r="48" spans="1:10" s="2" customFormat="1" ht="75" customHeight="1">
      <c r="A48" s="26">
        <v>12</v>
      </c>
      <c r="B48" s="7"/>
      <c r="C48" s="25" t="s">
        <v>84</v>
      </c>
      <c r="D48" s="26" t="s">
        <v>112</v>
      </c>
      <c r="E48" s="27">
        <v>0.907</v>
      </c>
      <c r="F48" s="27">
        <v>1</v>
      </c>
      <c r="G48" s="27">
        <v>1</v>
      </c>
      <c r="H48" s="27">
        <f t="shared" si="4"/>
        <v>1</v>
      </c>
      <c r="I48" s="29">
        <f t="shared" si="5"/>
        <v>0.907</v>
      </c>
      <c r="J48" s="30" t="s">
        <v>68</v>
      </c>
    </row>
    <row r="49" spans="1:10" s="3" customFormat="1" ht="82.5">
      <c r="A49" s="24" t="s">
        <v>86</v>
      </c>
      <c r="B49" s="24"/>
      <c r="C49" s="25" t="s">
        <v>24</v>
      </c>
      <c r="D49" s="26" t="s">
        <v>112</v>
      </c>
      <c r="E49" s="27">
        <v>0.733</v>
      </c>
      <c r="F49" s="27">
        <v>1</v>
      </c>
      <c r="G49" s="27">
        <v>1</v>
      </c>
      <c r="H49" s="27">
        <f t="shared" si="4"/>
        <v>1</v>
      </c>
      <c r="I49" s="29">
        <f t="shared" si="5"/>
        <v>0.733</v>
      </c>
      <c r="J49" s="30" t="s">
        <v>94</v>
      </c>
    </row>
    <row r="50" spans="1:10" s="3" customFormat="1" ht="41.25">
      <c r="A50" s="24" t="s">
        <v>87</v>
      </c>
      <c r="B50" s="24"/>
      <c r="C50" s="25" t="s">
        <v>34</v>
      </c>
      <c r="D50" s="26" t="s">
        <v>60</v>
      </c>
      <c r="E50" s="27">
        <v>1</v>
      </c>
      <c r="F50" s="27">
        <v>1</v>
      </c>
      <c r="G50" s="27">
        <v>0.998</v>
      </c>
      <c r="H50" s="27">
        <f t="shared" si="4"/>
        <v>1.002004008016032</v>
      </c>
      <c r="I50" s="29">
        <f t="shared" si="5"/>
        <v>1.002004008016032</v>
      </c>
      <c r="J50" s="30" t="s">
        <v>68</v>
      </c>
    </row>
    <row r="51" spans="1:10" s="2" customFormat="1" ht="13.5">
      <c r="A51" s="10" t="s">
        <v>87</v>
      </c>
      <c r="B51" s="10" t="s">
        <v>40</v>
      </c>
      <c r="C51" s="9" t="s">
        <v>88</v>
      </c>
      <c r="D51" s="69" t="s">
        <v>65</v>
      </c>
      <c r="E51" s="8">
        <v>1</v>
      </c>
      <c r="F51" s="8">
        <v>1</v>
      </c>
      <c r="G51" s="8">
        <v>0.998</v>
      </c>
      <c r="H51" s="8">
        <f t="shared" si="4"/>
        <v>1.002004008016032</v>
      </c>
      <c r="I51" s="31">
        <f t="shared" si="5"/>
        <v>1.002004008016032</v>
      </c>
      <c r="J51" s="32" t="s">
        <v>68</v>
      </c>
    </row>
    <row r="52" spans="1:10" s="2" customFormat="1" ht="13.5">
      <c r="A52" s="10" t="s">
        <v>87</v>
      </c>
      <c r="B52" s="10" t="s">
        <v>41</v>
      </c>
      <c r="C52" s="9" t="s">
        <v>89</v>
      </c>
      <c r="D52" s="70"/>
      <c r="E52" s="8">
        <v>1</v>
      </c>
      <c r="F52" s="8">
        <v>1</v>
      </c>
      <c r="G52" s="8">
        <v>1</v>
      </c>
      <c r="H52" s="8">
        <f t="shared" si="4"/>
        <v>1</v>
      </c>
      <c r="I52" s="31">
        <f t="shared" si="5"/>
        <v>1</v>
      </c>
      <c r="J52" s="32" t="s">
        <v>68</v>
      </c>
    </row>
    <row r="53" spans="1:10" s="3" customFormat="1" ht="60" customHeight="1">
      <c r="A53" s="24" t="s">
        <v>90</v>
      </c>
      <c r="B53" s="24"/>
      <c r="C53" s="25" t="s">
        <v>35</v>
      </c>
      <c r="D53" s="26" t="s">
        <v>113</v>
      </c>
      <c r="E53" s="27">
        <v>0.914</v>
      </c>
      <c r="F53" s="27">
        <v>0.96</v>
      </c>
      <c r="G53" s="27">
        <v>0.992</v>
      </c>
      <c r="H53" s="27">
        <f t="shared" si="4"/>
        <v>0.9677419354838709</v>
      </c>
      <c r="I53" s="29">
        <f t="shared" si="5"/>
        <v>0.8845161290322581</v>
      </c>
      <c r="J53" s="30" t="s">
        <v>81</v>
      </c>
    </row>
    <row r="54" spans="1:10" s="3" customFormat="1" ht="81" customHeight="1">
      <c r="A54" s="24" t="s">
        <v>92</v>
      </c>
      <c r="B54" s="24"/>
      <c r="C54" s="25" t="s">
        <v>93</v>
      </c>
      <c r="D54" s="26" t="s">
        <v>110</v>
      </c>
      <c r="E54" s="27">
        <v>0.866</v>
      </c>
      <c r="F54" s="27">
        <v>1</v>
      </c>
      <c r="G54" s="27">
        <v>0.985</v>
      </c>
      <c r="H54" s="27">
        <f>F54/G54</f>
        <v>1.015228426395939</v>
      </c>
      <c r="I54" s="29">
        <f>E54*H54</f>
        <v>0.8791878172588832</v>
      </c>
      <c r="J54" s="30" t="s">
        <v>81</v>
      </c>
    </row>
    <row r="55" spans="1:10" s="3" customFormat="1" ht="60.75" customHeight="1">
      <c r="A55" s="24" t="s">
        <v>106</v>
      </c>
      <c r="B55" s="24"/>
      <c r="C55" s="48" t="s">
        <v>80</v>
      </c>
      <c r="D55" s="49" t="s">
        <v>114</v>
      </c>
      <c r="E55" s="27">
        <v>0.706</v>
      </c>
      <c r="F55" s="27">
        <v>1</v>
      </c>
      <c r="G55" s="27">
        <v>1</v>
      </c>
      <c r="H55" s="27">
        <f>F55/G55</f>
        <v>1</v>
      </c>
      <c r="I55" s="29">
        <f>E55*H55</f>
        <v>0.706</v>
      </c>
      <c r="J55" s="30" t="s">
        <v>94</v>
      </c>
    </row>
    <row r="56" spans="1:10" s="23" customFormat="1" ht="66" customHeight="1">
      <c r="A56" s="22">
        <v>18</v>
      </c>
      <c r="B56" s="22"/>
      <c r="C56" s="50" t="s">
        <v>23</v>
      </c>
      <c r="D56" s="51" t="s">
        <v>115</v>
      </c>
      <c r="E56" s="41">
        <v>0.731</v>
      </c>
      <c r="F56" s="41">
        <v>1</v>
      </c>
      <c r="G56" s="41">
        <v>1</v>
      </c>
      <c r="H56" s="41">
        <f>F56/G56</f>
        <v>1</v>
      </c>
      <c r="I56" s="29">
        <f>E56*H56</f>
        <v>0.731</v>
      </c>
      <c r="J56" s="30" t="s">
        <v>94</v>
      </c>
    </row>
    <row r="57" spans="1:10" s="23" customFormat="1" ht="78" customHeight="1">
      <c r="A57" s="22">
        <v>19</v>
      </c>
      <c r="B57" s="22"/>
      <c r="C57" s="50" t="s">
        <v>105</v>
      </c>
      <c r="D57" s="22" t="s">
        <v>111</v>
      </c>
      <c r="E57" s="20">
        <v>0.967</v>
      </c>
      <c r="F57" s="20">
        <v>1</v>
      </c>
      <c r="G57" s="20">
        <v>1</v>
      </c>
      <c r="H57" s="20">
        <f>F57/G57</f>
        <v>1</v>
      </c>
      <c r="I57" s="29">
        <f>E57*H57</f>
        <v>0.967</v>
      </c>
      <c r="J57" s="30" t="s">
        <v>68</v>
      </c>
    </row>
    <row r="58" spans="4:9" s="2" customFormat="1" ht="13.5">
      <c r="D58" s="6"/>
      <c r="E58" s="6"/>
      <c r="F58" s="6"/>
      <c r="G58" s="6"/>
      <c r="H58" s="6"/>
      <c r="I58" s="3"/>
    </row>
    <row r="59" spans="4:9" s="2" customFormat="1" ht="13.5">
      <c r="D59" s="6"/>
      <c r="E59" s="6"/>
      <c r="F59" s="6"/>
      <c r="G59" s="6"/>
      <c r="H59" s="6"/>
      <c r="I59" s="3"/>
    </row>
  </sheetData>
  <sheetProtection/>
  <mergeCells count="17">
    <mergeCell ref="H3:H4"/>
    <mergeCell ref="E3:E4"/>
    <mergeCell ref="F3:F4"/>
    <mergeCell ref="D25:D29"/>
    <mergeCell ref="D15:D19"/>
    <mergeCell ref="D36:D40"/>
    <mergeCell ref="D7:D12"/>
    <mergeCell ref="D31:D33"/>
    <mergeCell ref="A1:J1"/>
    <mergeCell ref="D21:D22"/>
    <mergeCell ref="I3:I4"/>
    <mergeCell ref="J3:J4"/>
    <mergeCell ref="A3:B3"/>
    <mergeCell ref="C3:C4"/>
    <mergeCell ref="D3:D4"/>
    <mergeCell ref="D51:D52"/>
    <mergeCell ref="G3:G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110" zoomScaleNormal="110" zoomScalePageLayoutView="0" workbookViewId="0" topLeftCell="A1">
      <selection activeCell="A24" sqref="A24:IV24"/>
    </sheetView>
  </sheetViews>
  <sheetFormatPr defaultColWidth="9.140625" defaultRowHeight="12.75"/>
  <cols>
    <col min="1" max="1" width="6.140625" style="57" customWidth="1"/>
    <col min="2" max="2" width="28.140625" style="18" customWidth="1"/>
    <col min="3" max="3" width="39.7109375" style="34" customWidth="1"/>
    <col min="4" max="4" width="9.28125" style="15" customWidth="1"/>
    <col min="5" max="5" width="13.421875" style="36" customWidth="1"/>
    <col min="6" max="6" width="15.57421875" style="1" customWidth="1"/>
    <col min="7" max="16384" width="8.8515625" style="1" customWidth="1"/>
  </cols>
  <sheetData>
    <row r="1" spans="1:5" ht="13.5" customHeight="1">
      <c r="A1" s="68" t="s">
        <v>108</v>
      </c>
      <c r="B1" s="68"/>
      <c r="C1" s="68"/>
      <c r="D1" s="68"/>
      <c r="E1" s="68"/>
    </row>
    <row r="2" ht="9.75" customHeight="1">
      <c r="D2" s="33"/>
    </row>
    <row r="3" spans="1:5" s="55" customFormat="1" ht="89.25" customHeight="1">
      <c r="A3" s="52" t="s">
        <v>78</v>
      </c>
      <c r="B3" s="53" t="s">
        <v>79</v>
      </c>
      <c r="C3" s="56" t="s">
        <v>85</v>
      </c>
      <c r="D3" s="54" t="s">
        <v>73</v>
      </c>
      <c r="E3" s="54" t="s">
        <v>74</v>
      </c>
    </row>
    <row r="4" spans="1:5" s="16" customFormat="1" ht="78">
      <c r="A4" s="59">
        <v>1</v>
      </c>
      <c r="B4" s="60" t="s">
        <v>25</v>
      </c>
      <c r="C4" s="61" t="s">
        <v>116</v>
      </c>
      <c r="D4" s="62">
        <f>SUM(Результаты!I34)</f>
        <v>1.0253962703962705</v>
      </c>
      <c r="E4" s="63" t="str">
        <f>Результаты!J34</f>
        <v>высокая</v>
      </c>
    </row>
    <row r="5" spans="1:5" s="16" customFormat="1" ht="93">
      <c r="A5" s="59">
        <f>A4+1</f>
        <v>2</v>
      </c>
      <c r="B5" s="60" t="s">
        <v>83</v>
      </c>
      <c r="C5" s="61" t="s">
        <v>117</v>
      </c>
      <c r="D5" s="64">
        <f>SUM(Результаты!I47)</f>
        <v>1.017293997965412</v>
      </c>
      <c r="E5" s="63" t="str">
        <f>Результаты!J47</f>
        <v>высокая</v>
      </c>
    </row>
    <row r="6" spans="1:5" s="16" customFormat="1" ht="78">
      <c r="A6" s="59">
        <f aca="true" t="shared" si="0" ref="A6:A22">A5+1</f>
        <v>3</v>
      </c>
      <c r="B6" s="60" t="s">
        <v>32</v>
      </c>
      <c r="C6" s="61" t="s">
        <v>118</v>
      </c>
      <c r="D6" s="62">
        <f>SUM(Результаты!I42)</f>
        <v>1.0060362173038229</v>
      </c>
      <c r="E6" s="63" t="str">
        <f>Результаты!J42</f>
        <v>высокая</v>
      </c>
    </row>
    <row r="7" spans="1:5" s="16" customFormat="1" ht="46.5">
      <c r="A7" s="59">
        <f t="shared" si="0"/>
        <v>4</v>
      </c>
      <c r="B7" s="60" t="s">
        <v>34</v>
      </c>
      <c r="C7" s="61" t="s">
        <v>119</v>
      </c>
      <c r="D7" s="64">
        <f>SUM(Результаты!I50)</f>
        <v>1.002004008016032</v>
      </c>
      <c r="E7" s="63" t="str">
        <f>Результаты!J50</f>
        <v>высокая</v>
      </c>
    </row>
    <row r="8" spans="1:5" s="17" customFormat="1" ht="62.25">
      <c r="A8" s="65">
        <f t="shared" si="0"/>
        <v>5</v>
      </c>
      <c r="B8" s="60" t="str">
        <f>Результаты!C57</f>
        <v>Гармонизация межнациональных отношений, профилактика терроризма и экстремизма</v>
      </c>
      <c r="C8" s="61" t="s">
        <v>120</v>
      </c>
      <c r="D8" s="62">
        <f>Результаты!I57</f>
        <v>0.967</v>
      </c>
      <c r="E8" s="66" t="str">
        <f>Результаты!J57</f>
        <v>высокая</v>
      </c>
    </row>
    <row r="9" spans="1:5" s="16" customFormat="1" ht="62.25">
      <c r="A9" s="59">
        <f t="shared" si="0"/>
        <v>6</v>
      </c>
      <c r="B9" s="60" t="s">
        <v>14</v>
      </c>
      <c r="C9" s="61" t="s">
        <v>121</v>
      </c>
      <c r="D9" s="62">
        <f>SUM(Результаты!I20)</f>
        <v>0.9615384615384615</v>
      </c>
      <c r="E9" s="63" t="str">
        <f>Результаты!J20</f>
        <v>высокая</v>
      </c>
    </row>
    <row r="10" spans="1:5" s="16" customFormat="1" ht="108.75">
      <c r="A10" s="59">
        <f t="shared" si="0"/>
        <v>7</v>
      </c>
      <c r="B10" s="60" t="str">
        <f>Результаты!C30</f>
        <v>Развитие гражданской обороны, системы предупреждения и ликвидации последствий чрезвычайных ситуаций, реализация мер пожарной безопасности </v>
      </c>
      <c r="C10" s="61" t="s">
        <v>122</v>
      </c>
      <c r="D10" s="62">
        <f>SUM(Результаты!I30)</f>
        <v>0.96</v>
      </c>
      <c r="E10" s="63" t="str">
        <f>Результаты!J30</f>
        <v>высокая</v>
      </c>
    </row>
    <row r="11" spans="1:5" s="16" customFormat="1" ht="46.5">
      <c r="A11" s="59">
        <f t="shared" si="0"/>
        <v>8</v>
      </c>
      <c r="B11" s="60" t="s">
        <v>18</v>
      </c>
      <c r="C11" s="61" t="s">
        <v>123</v>
      </c>
      <c r="D11" s="62">
        <f>SUM(Результаты!I24)</f>
        <v>0.941</v>
      </c>
      <c r="E11" s="63" t="str">
        <f>Результаты!J24</f>
        <v>высокая</v>
      </c>
    </row>
    <row r="12" spans="1:5" s="16" customFormat="1" ht="46.5">
      <c r="A12" s="59">
        <f t="shared" si="0"/>
        <v>9</v>
      </c>
      <c r="B12" s="60" t="s">
        <v>31</v>
      </c>
      <c r="C12" s="61" t="s">
        <v>124</v>
      </c>
      <c r="D12" s="62">
        <f>SUM(Результаты!I41)</f>
        <v>0.939858</v>
      </c>
      <c r="E12" s="63" t="str">
        <f>Результаты!J41</f>
        <v>высокая</v>
      </c>
    </row>
    <row r="13" spans="1:5" s="18" customFormat="1" ht="156">
      <c r="A13" s="59">
        <f t="shared" si="0"/>
        <v>10</v>
      </c>
      <c r="B13" s="60" t="s">
        <v>84</v>
      </c>
      <c r="C13" s="61" t="s">
        <v>120</v>
      </c>
      <c r="D13" s="64">
        <f>SUM(Результаты!I48)</f>
        <v>0.907</v>
      </c>
      <c r="E13" s="63" t="str">
        <f>Результаты!J48</f>
        <v>высокая</v>
      </c>
    </row>
    <row r="14" spans="1:5" s="18" customFormat="1" ht="62.25">
      <c r="A14" s="59">
        <f t="shared" si="0"/>
        <v>11</v>
      </c>
      <c r="B14" s="60" t="s">
        <v>5</v>
      </c>
      <c r="C14" s="61" t="s">
        <v>125</v>
      </c>
      <c r="D14" s="62">
        <f>SUM(Результаты!I6)</f>
        <v>0.8874239350912779</v>
      </c>
      <c r="E14" s="63" t="str">
        <f>Результаты!J6</f>
        <v>средняя</v>
      </c>
    </row>
    <row r="15" spans="1:5" s="18" customFormat="1" ht="62.25">
      <c r="A15" s="59">
        <f t="shared" si="0"/>
        <v>12</v>
      </c>
      <c r="B15" s="60" t="s">
        <v>35</v>
      </c>
      <c r="C15" s="61" t="s">
        <v>126</v>
      </c>
      <c r="D15" s="64">
        <f>SUM(Результаты!I53)</f>
        <v>0.8845161290322581</v>
      </c>
      <c r="E15" s="66" t="str">
        <f>Результаты!J53</f>
        <v>средняя</v>
      </c>
    </row>
    <row r="16" spans="1:5" s="18" customFormat="1" ht="46.5">
      <c r="A16" s="59">
        <f t="shared" si="0"/>
        <v>13</v>
      </c>
      <c r="B16" s="60" t="s">
        <v>93</v>
      </c>
      <c r="C16" s="61" t="s">
        <v>124</v>
      </c>
      <c r="D16" s="64">
        <f>SUM(Результаты!I54)</f>
        <v>0.8791878172588832</v>
      </c>
      <c r="E16" s="63" t="str">
        <f>Результаты!J54</f>
        <v>средняя</v>
      </c>
    </row>
    <row r="17" spans="1:5" s="18" customFormat="1" ht="62.25">
      <c r="A17" s="59">
        <f t="shared" si="0"/>
        <v>14</v>
      </c>
      <c r="B17" s="60" t="s">
        <v>12</v>
      </c>
      <c r="C17" s="61" t="s">
        <v>127</v>
      </c>
      <c r="D17" s="62">
        <f>SUM(Результаты!I14)</f>
        <v>0.8529870129870128</v>
      </c>
      <c r="E17" s="66" t="str">
        <f>Результаты!J14</f>
        <v>средняя</v>
      </c>
    </row>
    <row r="18" spans="1:5" s="19" customFormat="1" ht="78">
      <c r="A18" s="59">
        <f t="shared" si="0"/>
        <v>15</v>
      </c>
      <c r="B18" s="60" t="str">
        <f>Результаты!C13</f>
        <v>Создание условий для развития физической культуры и спорта, формирование здорового образа жизни населения </v>
      </c>
      <c r="C18" s="61" t="s">
        <v>128</v>
      </c>
      <c r="D18" s="62">
        <f>SUM(Результаты!I13)</f>
        <v>0.807177</v>
      </c>
      <c r="E18" s="63" t="str">
        <f>Результаты!J13</f>
        <v>средняя</v>
      </c>
    </row>
    <row r="19" spans="1:5" s="16" customFormat="1" ht="78">
      <c r="A19" s="59">
        <f t="shared" si="0"/>
        <v>16</v>
      </c>
      <c r="B19" s="60" t="s">
        <v>24</v>
      </c>
      <c r="C19" s="61" t="s">
        <v>129</v>
      </c>
      <c r="D19" s="64">
        <f>SUM(Результаты!I49)</f>
        <v>0.733</v>
      </c>
      <c r="E19" s="66" t="str">
        <f>Результаты!J49</f>
        <v>удовлетворительная </v>
      </c>
    </row>
    <row r="20" spans="1:5" ht="46.5">
      <c r="A20" s="65">
        <f t="shared" si="0"/>
        <v>17</v>
      </c>
      <c r="B20" s="60" t="str">
        <f>Результаты!C56</f>
        <v>Профилактика правонарушений</v>
      </c>
      <c r="C20" s="61" t="s">
        <v>130</v>
      </c>
      <c r="D20" s="62">
        <f>Результаты!I56</f>
        <v>0.731</v>
      </c>
      <c r="E20" s="66" t="str">
        <f>Результаты!J56</f>
        <v>удовлетворительная </v>
      </c>
    </row>
    <row r="21" spans="1:5" ht="62.25">
      <c r="A21" s="59">
        <f t="shared" si="0"/>
        <v>18</v>
      </c>
      <c r="B21" s="60" t="s">
        <v>38</v>
      </c>
      <c r="C21" s="61" t="s">
        <v>131</v>
      </c>
      <c r="D21" s="62">
        <f>SUM(Результаты!I46)</f>
        <v>0.7113426853707414</v>
      </c>
      <c r="E21" s="66" t="str">
        <f>Результаты!J46</f>
        <v>удовлетворительная </v>
      </c>
    </row>
    <row r="22" spans="1:5" ht="46.5">
      <c r="A22" s="65">
        <f t="shared" si="0"/>
        <v>19</v>
      </c>
      <c r="B22" s="60" t="str">
        <f>Результаты!C55</f>
        <v>Развитие туризма</v>
      </c>
      <c r="C22" s="61" t="s">
        <v>123</v>
      </c>
      <c r="D22" s="62">
        <f>Результаты!I55</f>
        <v>0.706</v>
      </c>
      <c r="E22" s="66" t="s">
        <v>94</v>
      </c>
    </row>
    <row r="23" spans="1:5" ht="13.5">
      <c r="A23" s="58"/>
      <c r="B23" s="38"/>
      <c r="C23" s="35"/>
      <c r="D23" s="21"/>
      <c r="E23" s="37"/>
    </row>
    <row r="24" spans="1:5" ht="13.5">
      <c r="A24" s="58"/>
      <c r="B24" s="38"/>
      <c r="C24" s="35"/>
      <c r="D24" s="21"/>
      <c r="E24" s="37"/>
    </row>
    <row r="25" spans="1:5" ht="13.5">
      <c r="A25" s="58"/>
      <c r="B25" s="38"/>
      <c r="C25" s="35"/>
      <c r="D25" s="21"/>
      <c r="E25" s="37"/>
    </row>
    <row r="26" spans="1:5" ht="13.5">
      <c r="A26" s="58"/>
      <c r="B26" s="38"/>
      <c r="C26" s="35"/>
      <c r="D26" s="21"/>
      <c r="E26" s="37"/>
    </row>
    <row r="27" spans="1:5" ht="13.5">
      <c r="A27" s="58"/>
      <c r="B27" s="38"/>
      <c r="C27" s="35"/>
      <c r="D27" s="21"/>
      <c r="E27" s="37"/>
    </row>
    <row r="28" spans="1:5" ht="13.5">
      <c r="A28" s="58"/>
      <c r="B28" s="38"/>
      <c r="C28" s="35"/>
      <c r="D28" s="21"/>
      <c r="E28" s="37"/>
    </row>
    <row r="29" spans="1:5" ht="13.5">
      <c r="A29" s="58"/>
      <c r="B29" s="38"/>
      <c r="C29" s="35"/>
      <c r="D29" s="21"/>
      <c r="E29" s="37"/>
    </row>
    <row r="30" spans="1:5" ht="13.5">
      <c r="A30" s="58"/>
      <c r="B30" s="38"/>
      <c r="C30" s="35"/>
      <c r="D30" s="67"/>
      <c r="E30" s="37"/>
    </row>
    <row r="31" spans="1:5" ht="13.5">
      <c r="A31" s="58"/>
      <c r="B31" s="38"/>
      <c r="C31" s="35"/>
      <c r="D31" s="21"/>
      <c r="E31" s="37"/>
    </row>
    <row r="32" spans="1:5" ht="13.5">
      <c r="A32" s="58"/>
      <c r="B32" s="38"/>
      <c r="C32" s="35"/>
      <c r="D32" s="21"/>
      <c r="E32" s="37"/>
    </row>
    <row r="33" spans="1:5" ht="13.5">
      <c r="A33" s="58"/>
      <c r="B33" s="38"/>
      <c r="C33" s="35"/>
      <c r="D33" s="21"/>
      <c r="E33" s="37"/>
    </row>
    <row r="34" spans="1:5" ht="13.5">
      <c r="A34" s="58"/>
      <c r="B34" s="38"/>
      <c r="C34" s="35"/>
      <c r="D34" s="21"/>
      <c r="E34" s="37"/>
    </row>
  </sheetData>
  <sheetProtection/>
  <mergeCells count="1">
    <mergeCell ref="A1:E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2022-03-31T04:38:46Z</cp:lastPrinted>
  <dcterms:created xsi:type="dcterms:W3CDTF">1996-10-08T23:32:33Z</dcterms:created>
  <dcterms:modified xsi:type="dcterms:W3CDTF">2022-04-01T12:13:10Z</dcterms:modified>
  <cp:category/>
  <cp:version/>
  <cp:contentType/>
  <cp:contentStatus/>
</cp:coreProperties>
</file>